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A - stan  9.06.2021\KONKURS 2021-2023\Konkurs - poradnictwo specjalistyczne\UCHWAŁA\Uchwała po korektach\z wpisanym nr i datą\"/>
    </mc:Choice>
  </mc:AlternateContent>
  <bookViews>
    <workbookView xWindow="0" yWindow="0" windowWidth="28800" windowHeight="13530"/>
  </bookViews>
  <sheets>
    <sheet name="PORADNIA" sheetId="4" r:id="rId1"/>
  </sheets>
  <definedNames>
    <definedName name="_xlnm.Print_Area" localSheetId="0">PORADNIA!$A$1:$K$12</definedName>
  </definedNames>
  <calcPr calcId="162913"/>
</workbook>
</file>

<file path=xl/calcChain.xml><?xml version="1.0" encoding="utf-8"?>
<calcChain xmlns="http://schemas.openxmlformats.org/spreadsheetml/2006/main">
  <c r="E12" i="4" l="1"/>
  <c r="H9" i="4" l="1"/>
  <c r="H6" i="4"/>
  <c r="H5" i="4"/>
  <c r="H10" i="4"/>
  <c r="H8" i="4"/>
  <c r="H7" i="4"/>
  <c r="H11" i="4"/>
  <c r="H12" i="4" l="1"/>
  <c r="K12" i="4"/>
  <c r="J12" i="4"/>
  <c r="I12" i="4"/>
</calcChain>
</file>

<file path=xl/sharedStrings.xml><?xml version="1.0" encoding="utf-8"?>
<sst xmlns="http://schemas.openxmlformats.org/spreadsheetml/2006/main" count="47" uniqueCount="42">
  <si>
    <t>Numer wniosku</t>
  </si>
  <si>
    <t>Nazwa oferenta</t>
  </si>
  <si>
    <t>Tytuł oferty</t>
  </si>
  <si>
    <t>Wynik oceny merytorycznej</t>
  </si>
  <si>
    <t>Punktacja oceny merytorycznej</t>
  </si>
  <si>
    <t>Fundacja "La Fontaine"</t>
  </si>
  <si>
    <t>Fundacja Instytut Białowieski</t>
  </si>
  <si>
    <t>Centrum Zrównoważonego Rozwoju. "Okrągły stół dla Puszczy Białowieskiej". www.FestiwalPuszczyBialowieskiej.pl www.FestiwalBialowieski.pl www.FestiwalZubra.pl www.ForestFestival.Eu</t>
  </si>
  <si>
    <t>6.</t>
  </si>
  <si>
    <t>7.</t>
  </si>
  <si>
    <t>Towarzystwo Nasz Dom</t>
  </si>
  <si>
    <t>"OdPoczątku" razem</t>
  </si>
  <si>
    <t>Specjalistyczne poradnictwo rodzinne dla rodzin adopcyjnych i zastępczych</t>
  </si>
  <si>
    <t>Akademia Rodzica</t>
  </si>
  <si>
    <t>MCPS.PZ/413-1-3-1/2021</t>
  </si>
  <si>
    <t>MCPS.PZ/413-1-3-2/2021</t>
  </si>
  <si>
    <t>MCPS.PZ/413-1-3-3/2021</t>
  </si>
  <si>
    <t>MCPS.PZ/413-1-3-4/2021</t>
  </si>
  <si>
    <t>MCPS.PZ/413-1-3-5/2021</t>
  </si>
  <si>
    <t>MCPS.PZ/413-1-3-6/2021</t>
  </si>
  <si>
    <t>MCPS.PZ/413-1-3-7/2021</t>
  </si>
  <si>
    <t>1.</t>
  </si>
  <si>
    <t>2.</t>
  </si>
  <si>
    <t>3.</t>
  </si>
  <si>
    <t>pozytywny</t>
  </si>
  <si>
    <t>Poradnia Towarzystwa Przyjaciół Dzieci dla rodzin adopcyjnych i zastępczych</t>
  </si>
  <si>
    <t>4.</t>
  </si>
  <si>
    <t>5.</t>
  </si>
  <si>
    <t>Kwota dotacji w latach (w zł)</t>
  </si>
  <si>
    <t>Łączna kwota dotacji
(w zł)</t>
  </si>
  <si>
    <t>Wnioskowana kwota dotacji
(w zł)</t>
  </si>
  <si>
    <t>Lp.</t>
  </si>
  <si>
    <t>Fundacja Wspierania Rozwoju Dzieci i Wsparcia Rodziny "OdPoczątku"</t>
  </si>
  <si>
    <t>"Terapeuci Dla Rodziny"</t>
  </si>
  <si>
    <t>My i nasze dzieci...</t>
  </si>
  <si>
    <t>PORT Mazowsze - punkt specjalistycznego wsparcia dla rodzin adopcyjnych i zastępczych</t>
  </si>
  <si>
    <t>negatywny</t>
  </si>
  <si>
    <t>Towarzystwo Przyjaciół Dzieci
Zarząd Mazowieckiego Oddziału Wojewódzkiego</t>
  </si>
  <si>
    <t>Suma</t>
  </si>
  <si>
    <t>Fundacja "IDYLLA"</t>
  </si>
  <si>
    <t>Zestawienie ofert poprawnych formalnie, złożonych w ramach otwartego konkursu ofert na realizację zadania publicznego Województwa Mazowieckiego w latach 2021–2023 
obszar „Wspieranie rodziny i systemu pieczy zastępczej”
zadanie: Zorganizowanie specjalistycznego poradnictwa rodzinnego dla rodzin adopcyjnych i zastępczych</t>
  </si>
  <si>
    <t>Załącznik do uchwały nr 866/235/21
Zarządu Województwa Mazowieckiego
z dnia 8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</si>
</sst>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Border="1"/>
    <xf numFmtId="1" fontId="19" fillId="0" borderId="10" xfId="0" applyNumberFormat="1" applyFont="1" applyBorder="1" applyAlignment="1">
      <alignment horizontal="center" vertical="center"/>
    </xf>
    <xf numFmtId="0" fontId="24" fillId="34" borderId="0" xfId="0" applyFont="1" applyFill="1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33" borderId="1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0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22" fillId="33" borderId="10" xfId="0" applyNumberFormat="1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vertical="top"/>
    </xf>
    <xf numFmtId="0" fontId="23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93" zoomScaleNormal="93" zoomScaleSheetLayoutView="93" workbookViewId="0">
      <selection sqref="A1:K1"/>
    </sheetView>
  </sheetViews>
  <sheetFormatPr defaultRowHeight="15" x14ac:dyDescent="0.25"/>
  <cols>
    <col min="1" max="1" width="4.5703125" style="14" customWidth="1"/>
    <col min="2" max="2" width="23.140625" style="1" customWidth="1"/>
    <col min="3" max="3" width="32.7109375" style="1" customWidth="1"/>
    <col min="4" max="4" width="48.85546875" style="1" customWidth="1"/>
    <col min="5" max="5" width="14.5703125" style="8" customWidth="1"/>
    <col min="6" max="6" width="14.5703125" style="11" customWidth="1"/>
    <col min="7" max="8" width="14.5703125" customWidth="1"/>
    <col min="9" max="10" width="13.140625" customWidth="1"/>
    <col min="11" max="11" width="13.5703125" customWidth="1"/>
    <col min="12" max="12" width="9.140625" customWidth="1"/>
    <col min="14" max="14" width="10.42578125" bestFit="1" customWidth="1"/>
  </cols>
  <sheetData>
    <row r="1" spans="1:12" ht="67.5" customHeight="1" x14ac:dyDescent="0.25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2" ht="59.25" customHeight="1" x14ac:dyDescent="0.25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21.75" customHeight="1" x14ac:dyDescent="0.25">
      <c r="A3" s="38" t="s">
        <v>31</v>
      </c>
      <c r="B3" s="38" t="s">
        <v>0</v>
      </c>
      <c r="C3" s="38" t="s">
        <v>1</v>
      </c>
      <c r="D3" s="38" t="s">
        <v>2</v>
      </c>
      <c r="E3" s="39" t="s">
        <v>30</v>
      </c>
      <c r="F3" s="38" t="s">
        <v>3</v>
      </c>
      <c r="G3" s="38" t="s">
        <v>4</v>
      </c>
      <c r="H3" s="38" t="s">
        <v>29</v>
      </c>
      <c r="I3" s="38" t="s">
        <v>28</v>
      </c>
      <c r="J3" s="38"/>
      <c r="K3" s="38"/>
    </row>
    <row r="4" spans="1:12" ht="25.5" customHeight="1" x14ac:dyDescent="0.25">
      <c r="A4" s="38"/>
      <c r="B4" s="38"/>
      <c r="C4" s="38"/>
      <c r="D4" s="38"/>
      <c r="E4" s="39"/>
      <c r="F4" s="38"/>
      <c r="G4" s="38"/>
      <c r="H4" s="38"/>
      <c r="I4" s="20">
        <v>2021</v>
      </c>
      <c r="J4" s="20">
        <v>2022</v>
      </c>
      <c r="K4" s="20">
        <v>2023</v>
      </c>
    </row>
    <row r="5" spans="1:12" s="17" customFormat="1" ht="53.1" customHeight="1" x14ac:dyDescent="0.25">
      <c r="A5" s="27" t="s">
        <v>21</v>
      </c>
      <c r="B5" s="28" t="s">
        <v>15</v>
      </c>
      <c r="C5" s="25" t="s">
        <v>39</v>
      </c>
      <c r="D5" s="25" t="s">
        <v>12</v>
      </c>
      <c r="E5" s="29">
        <v>450000</v>
      </c>
      <c r="F5" s="15" t="s">
        <v>24</v>
      </c>
      <c r="G5" s="16">
        <v>83</v>
      </c>
      <c r="H5" s="21">
        <f t="shared" ref="H5:H11" si="0">I5+J5+K5</f>
        <v>450000</v>
      </c>
      <c r="I5" s="21">
        <v>150000</v>
      </c>
      <c r="J5" s="21">
        <v>150000</v>
      </c>
      <c r="K5" s="21">
        <v>150000</v>
      </c>
    </row>
    <row r="6" spans="1:12" s="17" customFormat="1" ht="53.1" customHeight="1" x14ac:dyDescent="0.25">
      <c r="A6" s="27" t="s">
        <v>22</v>
      </c>
      <c r="B6" s="28" t="s">
        <v>16</v>
      </c>
      <c r="C6" s="30" t="s">
        <v>10</v>
      </c>
      <c r="D6" s="25" t="s">
        <v>35</v>
      </c>
      <c r="E6" s="29">
        <v>450000</v>
      </c>
      <c r="F6" s="18" t="s">
        <v>24</v>
      </c>
      <c r="G6" s="16">
        <v>81</v>
      </c>
      <c r="H6" s="21">
        <f t="shared" si="0"/>
        <v>450000</v>
      </c>
      <c r="I6" s="21">
        <v>150000</v>
      </c>
      <c r="J6" s="21">
        <v>150000</v>
      </c>
      <c r="K6" s="21">
        <v>150000</v>
      </c>
    </row>
    <row r="7" spans="1:12" s="17" customFormat="1" ht="53.1" customHeight="1" x14ac:dyDescent="0.25">
      <c r="A7" s="27" t="s">
        <v>23</v>
      </c>
      <c r="B7" s="28" t="s">
        <v>14</v>
      </c>
      <c r="C7" s="25" t="s">
        <v>32</v>
      </c>
      <c r="D7" s="25" t="s">
        <v>11</v>
      </c>
      <c r="E7" s="29">
        <v>440415</v>
      </c>
      <c r="F7" s="18" t="s">
        <v>36</v>
      </c>
      <c r="G7" s="19">
        <v>79</v>
      </c>
      <c r="H7" s="21">
        <f>I7+J7+K7</f>
        <v>0</v>
      </c>
      <c r="I7" s="21">
        <v>0</v>
      </c>
      <c r="J7" s="21">
        <v>0</v>
      </c>
      <c r="K7" s="21">
        <v>0</v>
      </c>
    </row>
    <row r="8" spans="1:12" s="17" customFormat="1" ht="53.1" customHeight="1" x14ac:dyDescent="0.25">
      <c r="A8" s="27" t="s">
        <v>26</v>
      </c>
      <c r="B8" s="28" t="s">
        <v>19</v>
      </c>
      <c r="C8" s="25" t="s">
        <v>33</v>
      </c>
      <c r="D8" s="30" t="s">
        <v>34</v>
      </c>
      <c r="E8" s="29">
        <v>450000</v>
      </c>
      <c r="F8" s="18" t="s">
        <v>36</v>
      </c>
      <c r="G8" s="5">
        <v>79</v>
      </c>
      <c r="H8" s="22">
        <f>I8+J8+K8</f>
        <v>0</v>
      </c>
      <c r="I8" s="22">
        <v>0</v>
      </c>
      <c r="J8" s="22">
        <v>0</v>
      </c>
      <c r="K8" s="22">
        <v>0</v>
      </c>
    </row>
    <row r="9" spans="1:12" ht="53.1" customHeight="1" x14ac:dyDescent="0.25">
      <c r="A9" s="27" t="s">
        <v>27</v>
      </c>
      <c r="B9" s="28" t="s">
        <v>17</v>
      </c>
      <c r="C9" s="25" t="s">
        <v>37</v>
      </c>
      <c r="D9" s="25" t="s">
        <v>25</v>
      </c>
      <c r="E9" s="29">
        <v>450000</v>
      </c>
      <c r="F9" s="18" t="s">
        <v>36</v>
      </c>
      <c r="G9" s="5">
        <v>75</v>
      </c>
      <c r="H9" s="22">
        <f t="shared" si="0"/>
        <v>0</v>
      </c>
      <c r="I9" s="22">
        <v>0</v>
      </c>
      <c r="J9" s="22">
        <v>0</v>
      </c>
      <c r="K9" s="22">
        <v>0</v>
      </c>
    </row>
    <row r="10" spans="1:12" ht="53.1" customHeight="1" x14ac:dyDescent="0.25">
      <c r="A10" s="27" t="s">
        <v>8</v>
      </c>
      <c r="B10" s="28" t="s">
        <v>20</v>
      </c>
      <c r="C10" s="25" t="s">
        <v>5</v>
      </c>
      <c r="D10" s="30" t="s">
        <v>13</v>
      </c>
      <c r="E10" s="31">
        <v>450000</v>
      </c>
      <c r="F10" s="18" t="s">
        <v>36</v>
      </c>
      <c r="G10" s="9">
        <v>71</v>
      </c>
      <c r="H10" s="22">
        <f>I10+J10+K10</f>
        <v>0</v>
      </c>
      <c r="I10" s="22">
        <v>0</v>
      </c>
      <c r="J10" s="22">
        <v>0</v>
      </c>
      <c r="K10" s="22">
        <v>0</v>
      </c>
    </row>
    <row r="11" spans="1:12" ht="70.5" customHeight="1" x14ac:dyDescent="0.25">
      <c r="A11" s="27" t="s">
        <v>9</v>
      </c>
      <c r="B11" s="28" t="s">
        <v>18</v>
      </c>
      <c r="C11" s="25" t="s">
        <v>6</v>
      </c>
      <c r="D11" s="32" t="s">
        <v>7</v>
      </c>
      <c r="E11" s="31">
        <v>450000</v>
      </c>
      <c r="F11" s="18" t="s">
        <v>36</v>
      </c>
      <c r="G11" s="9">
        <v>0</v>
      </c>
      <c r="H11" s="22">
        <f t="shared" si="0"/>
        <v>0</v>
      </c>
      <c r="I11" s="22">
        <v>0</v>
      </c>
      <c r="J11" s="22">
        <v>0</v>
      </c>
      <c r="K11" s="22">
        <v>0</v>
      </c>
    </row>
    <row r="12" spans="1:12" s="4" customFormat="1" ht="45" customHeight="1" x14ac:dyDescent="0.25">
      <c r="A12" s="40" t="s">
        <v>38</v>
      </c>
      <c r="B12" s="40"/>
      <c r="C12" s="40"/>
      <c r="D12" s="40"/>
      <c r="E12" s="26">
        <f>SUM(E5:E11)</f>
        <v>3140415</v>
      </c>
      <c r="F12" s="12"/>
      <c r="G12" s="12"/>
      <c r="H12" s="23">
        <f>SUM(H5:H11)</f>
        <v>900000</v>
      </c>
      <c r="I12" s="24">
        <f>SUM(I5:I11)</f>
        <v>300000</v>
      </c>
      <c r="J12" s="24">
        <f>SUM(J5:J11)</f>
        <v>300000</v>
      </c>
      <c r="K12" s="24">
        <f>SUM(K5:K11)</f>
        <v>300000</v>
      </c>
    </row>
    <row r="13" spans="1:12" s="4" customFormat="1" ht="17.25" customHeight="1" x14ac:dyDescent="0.25">
      <c r="A13" s="13"/>
      <c r="B13" s="2"/>
      <c r="C13" s="2"/>
      <c r="D13" s="3"/>
      <c r="E13" s="7"/>
      <c r="F13" s="10"/>
      <c r="G13" s="35"/>
      <c r="H13" s="35"/>
      <c r="I13" s="36"/>
      <c r="J13" s="36"/>
      <c r="K13" s="36"/>
    </row>
    <row r="14" spans="1:12" s="4" customFormat="1" x14ac:dyDescent="0.25">
      <c r="A14" s="13"/>
      <c r="B14" s="2"/>
      <c r="C14" s="2"/>
      <c r="D14" s="3"/>
      <c r="E14" s="7"/>
      <c r="F14" s="10"/>
    </row>
  </sheetData>
  <mergeCells count="13">
    <mergeCell ref="A1:K1"/>
    <mergeCell ref="G13:K13"/>
    <mergeCell ref="A2:K2"/>
    <mergeCell ref="A3:A4"/>
    <mergeCell ref="B3:B4"/>
    <mergeCell ref="C3:C4"/>
    <mergeCell ref="D3:D4"/>
    <mergeCell ref="G3:G4"/>
    <mergeCell ref="I3:K3"/>
    <mergeCell ref="E3:E4"/>
    <mergeCell ref="F3:F4"/>
    <mergeCell ref="H3:H4"/>
    <mergeCell ref="A12:D12"/>
  </mergeCells>
  <printOptions horizontalCentered="1"/>
  <pageMargins left="0" right="0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PORADNIA</vt:lpstr>
      <vt:lpstr>PORADNIA!Obszar_wydruku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Borowa</dc:creator>
  <cp:lastModifiedBy>Anna Wieczorkowska</cp:lastModifiedBy>
  <cp:lastPrinted>2021-05-25T12:25:09Z</cp:lastPrinted>
  <dcterms:created xsi:type="dcterms:W3CDTF">2019-03-29T12:04:01Z</dcterms:created>
  <dcterms:modified xsi:type="dcterms:W3CDTF">2021-06-09T09:21:52Z</dcterms:modified>
</cp:coreProperties>
</file>